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LCATEIA PADRÃO 2024 (v1.9)" sheetId="1" r:id="rId4"/>
  </sheets>
  <definedNames/>
  <calcPr/>
  <extLst>
    <ext uri="GoogleSheetsCustomDataVersion2">
      <go:sheetsCustomData xmlns:go="http://customooxmlschemas.google.com/" r:id="rId5" roundtripDataChecksum="b0GZnJvoJMOabuvdH3Z//1DcSDRMOAzB+tGZFv0gpLs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G16">
      <text>
        <t xml:space="preserve">======
ID#AAABln63V-Q
Microsoft    (2025-06-13 11:26:35)
Informar o numero de jovens registrados no ano de 2022 SE houve crescimento.
Informar 0 (zero) no caso de não haver crescimento.</t>
      </text>
    </comment>
    <comment authorId="0" ref="F46">
      <text>
        <t xml:space="preserve">======
ID#AAABln63V-M
Microsoft    (2025-06-13 11:26:35)
Informar as datas de lançamento no Paxtu/mAPPa.</t>
      </text>
    </comment>
    <comment authorId="0" ref="F37">
      <text>
        <t xml:space="preserve">======
ID#AAABln63V-I
Microsoft    (2025-06-13 11:26:35)
Informar as datas de lançamento no Paxtu/mAPPa.</t>
      </text>
    </comment>
    <comment authorId="0" ref="F4">
      <text>
        <t xml:space="preserve">======
ID#AAABln63V-E
Microsoft    (2025-06-13 11:26:35)
1 – 6 Jovens 3000 pontos
7 – 12 Jovens 3500 pontos
13 – 18 Jovens 4000 pontos
19 – 24 Jovens 5000 pontos</t>
      </text>
    </comment>
    <comment authorId="0" ref="G17">
      <text>
        <t xml:space="preserve">======
ID#AAABln63V-A
Informar    (2025-06-13 11:26:35)
0 - Não Tem 100% dos registros lançados no Paxtu;
1 - Tem 100% dos registros lançados no Paxtu.</t>
      </text>
    </comment>
    <comment authorId="0" ref="F24">
      <text>
        <t xml:space="preserve">======
ID#AAABln63V90
Microsoft    (2025-06-13 11:26:35)
Informar as datas de lançamento no Paxtu/mAPPa.</t>
      </text>
    </comment>
    <comment authorId="0" ref="G34">
      <text>
        <t xml:space="preserve">======
ID#AAABln63V9w
Informar    (2025-06-13 11:26:35)
100 - Se realizou um projeto novo em 2022;
0 - Se não realizou um projeto novo.</t>
      </text>
    </comment>
    <comment authorId="0" ref="F12">
      <text>
        <t xml:space="preserve">======
ID#AAABln63V98
Microsoft    (2025-06-13 11:26:35)
Informar as datas de lançamento no Paxtu/mAPPa</t>
      </text>
    </comment>
    <comment authorId="0" ref="G15">
      <text>
        <t xml:space="preserve">======
ID#AAABln63V94
Informar    (2025-06-13 11:26:35)
0 - Não Participou;
1 - Participou</t>
      </text>
    </comment>
    <comment authorId="0" ref="F19">
      <text>
        <t xml:space="preserve">======
ID#AAABln63V9o
Microsoft    (2025-06-13 11:26:35)
Informar as datas de lançamento no Paxtu/mAPPa.</t>
      </text>
    </comment>
    <comment authorId="0" ref="D22">
      <text>
        <t xml:space="preserve">======
ID#AAABln63V9k
Microsoft    (2025-06-13 11:26:35)
Inserir o link das divulgações.</t>
      </text>
    </comment>
    <comment authorId="0" ref="F8">
      <text>
        <t xml:space="preserve">======
ID#AAABln63V9g
Microsoft    (2025-06-13 11:26:35)
Informar as datas de lançamento no Paxtu/mAPPa</t>
      </text>
    </comment>
    <comment authorId="0" ref="F20">
      <text>
        <t xml:space="preserve">======
ID#AAABln63V9s
Microsoft    (2025-06-13 11:26:35)
Informar as datas de lançamento no Paxtu/mAPPa.</t>
      </text>
    </comment>
    <comment authorId="0" ref="F45">
      <text>
        <t xml:space="preserve">======
ID#AAABln63V9c
Microsoft    (2025-06-13 11:26:35)
Informar as datas de lançamento no Paxtu/mAPPa.</t>
      </text>
    </comment>
    <comment authorId="0" ref="F25">
      <text>
        <t xml:space="preserve">======
ID#AAABln63V9Y
Microsoft    (2025-06-13 11:26:35)
Informar as datas de lançamento no Paxtu/mAPPa.</t>
      </text>
    </comment>
    <comment authorId="0" ref="F21">
      <text>
        <t xml:space="preserve">======
ID#AAABln63V9U
Microsoft    (2025-06-13 11:26:35)
Informar as datas de lançamento no Paxtu/mAPPa.</t>
      </text>
    </comment>
    <comment authorId="0" ref="F23">
      <text>
        <t xml:space="preserve">======
ID#AAABln63V9Q
Microsoft    (2025-06-13 11:26:35)
Informar as datas de lançamento no Paxtu/mAPPa.</t>
      </text>
    </comment>
    <comment authorId="0" ref="F13">
      <text>
        <t xml:space="preserve">======
ID#AAABln63V9M
Microsoft    (2025-06-13 11:26:35)
Informar as datas de lançamento no Paxtu/mAPPa</t>
      </text>
    </comment>
  </commentList>
  <extLst>
    <ext uri="GoogleSheetsCustomDataVersion2">
      <go:sheetsCustomData xmlns:go="http://customooxmlschemas.google.com/" r:id="rId1" roundtripDataSignature="AMtx7mg1oxgxFbD0fnpd5bHDiJ4jcY+DCg=="/>
    </ext>
  </extLst>
</comments>
</file>

<file path=xl/sharedStrings.xml><?xml version="1.0" encoding="utf-8"?>
<sst xmlns="http://schemas.openxmlformats.org/spreadsheetml/2006/main" count="136" uniqueCount="123">
  <si>
    <t>RAMO LOBINHO</t>
  </si>
  <si>
    <t>GRUPO ESCOTEIRO:</t>
  </si>
  <si>
    <t>ALCATEIA PADRÃO 2025</t>
  </si>
  <si>
    <t>ALCATEIA:</t>
  </si>
  <si>
    <t>CHEFE DA SEÇÃO:</t>
  </si>
  <si>
    <t>PONTUAÇÃO TOTAL:</t>
  </si>
  <si>
    <t>ITENS</t>
  </si>
  <si>
    <t>DESCRIÇÃO</t>
  </si>
  <si>
    <t>PONTUAÇÃO</t>
  </si>
  <si>
    <t>DATAS DOS REGISTROS</t>
  </si>
  <si>
    <t>QTD DO ITEM</t>
  </si>
  <si>
    <t>MAXIMO</t>
  </si>
  <si>
    <t>PTS P/ TRF</t>
  </si>
  <si>
    <t>PONTOS</t>
  </si>
  <si>
    <t>GESTÃO</t>
  </si>
  <si>
    <t xml:space="preserve">Número de Membros da Alcateia
Pontuação Mínima
</t>
  </si>
  <si>
    <t>Membros ativos no PAXTU</t>
  </si>
  <si>
    <t xml:space="preserve">1 – 6 Jovens 3000 pontos
7 – 12 Jovens 3500 pontos
13 – 18 Jovens 4000 pontos
19 – 24 Jovens 5000 pontos </t>
  </si>
  <si>
    <r>
      <rPr>
        <rFont val="Calibri"/>
        <b/>
        <color theme="1"/>
        <sz val="10.0"/>
      </rPr>
      <t>PLANEJAMENTO</t>
    </r>
    <r>
      <rPr>
        <rFont val="Calibri"/>
        <b val="0"/>
        <color theme="1"/>
        <sz val="10.0"/>
      </rPr>
      <t xml:space="preserve"> </t>
    </r>
  </si>
  <si>
    <t>1 - Ciclo de Programa</t>
  </si>
  <si>
    <t xml:space="preserve">Anexar no PAXTU (aba “documentos”) a ficha de avaliação e do planejamento e calendário do próximo ciclo. </t>
  </si>
  <si>
    <t xml:space="preserve"> 500 pontos por ciclo limitada a 2 ciclos</t>
  </si>
  <si>
    <t xml:space="preserve">          Avaliação</t>
  </si>
  <si>
    <t xml:space="preserve">          Planejamento</t>
  </si>
  <si>
    <t xml:space="preserve">          Calendário</t>
  </si>
  <si>
    <t>2 - Roca de Conselho</t>
  </si>
  <si>
    <t xml:space="preserve">Registro no Paxtu. </t>
  </si>
  <si>
    <t>250 pontos por ciclo. Limitada a 2 ciclos.</t>
  </si>
  <si>
    <r>
      <rPr>
        <rFont val="Calibri"/>
        <b/>
        <color theme="1"/>
        <sz val="10.0"/>
      </rPr>
      <t>3 - Eleição de Primos</t>
    </r>
    <r>
      <rPr>
        <rFont val="Calibri"/>
        <color theme="1"/>
        <sz val="10.0"/>
      </rPr>
      <t xml:space="preserve"> </t>
    </r>
  </si>
  <si>
    <t>100 pontos por ciclo. Limitada a 2 ciclos.</t>
  </si>
  <si>
    <t>4 - Reunião dos Escotistas da Seção</t>
  </si>
  <si>
    <t xml:space="preserve">Para pontuar, realizar pelo menos 2 reuniões no mês, “Vale a palavra escoteira". </t>
  </si>
  <si>
    <t>20 pontos por mês limitada a 200 pontos.</t>
  </si>
  <si>
    <t>5 - Participação na Seção Padrão do ano anterior</t>
  </si>
  <si>
    <t>Relatório da Região.</t>
  </si>
  <si>
    <t xml:space="preserve"> 100 pontos.</t>
  </si>
  <si>
    <t>EFETIVO</t>
  </si>
  <si>
    <t>6 - Crescimento</t>
  </si>
  <si>
    <t>Numero de jovens em relação ao ano anterior.</t>
  </si>
  <si>
    <t xml:space="preserve"> 100 pontos se maior que passado.</t>
  </si>
  <si>
    <t>7 - Frequência</t>
  </si>
  <si>
    <t xml:space="preserve">100% Registro no Paxtu. </t>
  </si>
  <si>
    <t>200 pontos.</t>
  </si>
  <si>
    <t>TOTAL DO ITEM GESTÃO</t>
  </si>
  <si>
    <t>ATIVIDADES</t>
  </si>
  <si>
    <t>ATIVIDADES ESPECÍFICAS</t>
  </si>
  <si>
    <t>8 - Acampamentos / Acantonamento</t>
  </si>
  <si>
    <t xml:space="preserve">Somente acantonamento da seção; regionais ou nacionais pontuam em outro item. Registro da programação com fotos no PAXTU </t>
  </si>
  <si>
    <t>200 pontos limitada a 400 pontos</t>
  </si>
  <si>
    <t>9 - Reunião Especial</t>
  </si>
  <si>
    <t>Registro da programação no PAXTU, com fotos.</t>
  </si>
  <si>
    <t xml:space="preserve"> 200 pontos limitada a 400 pontos</t>
  </si>
  <si>
    <t>10 - Divulgação das atividades nos meios de divulgação da Seção e do Grupo e da Região</t>
  </si>
  <si>
    <t>Link da divulgação das atividades no Instagram, Facebook, Sites e etc.</t>
  </si>
  <si>
    <t>20 pontos por atividade divulgada limitada a 100 pontos</t>
  </si>
  <si>
    <t>ATIVIDADES EXTERNAS</t>
  </si>
  <si>
    <t>11 - Participação em atividades nacionais</t>
  </si>
  <si>
    <t xml:space="preserve">Registro no PAXTU. </t>
  </si>
  <si>
    <t>100 pontos por participação da seção.</t>
  </si>
  <si>
    <t>12 - Participação em atividades regionais do Paraná (Jogos da Fraternidade, Acampamento Regional...)</t>
  </si>
  <si>
    <t>13 - Atividade com outra seção do Ramo</t>
  </si>
  <si>
    <t>100 pontos por atividade limitada a 200 pontos</t>
  </si>
  <si>
    <t>TOTAL DO ITEM ATIVIDADES</t>
  </si>
  <si>
    <t>PROGRESSÃO</t>
  </si>
  <si>
    <t>14 - Lobinhos em Período Introdutório</t>
  </si>
  <si>
    <t xml:space="preserve">Registro no PAXTU </t>
  </si>
  <si>
    <t>10 pontos por lobinho</t>
  </si>
  <si>
    <t>15 - Progressão: Pata Tenra</t>
  </si>
  <si>
    <t xml:space="preserve">Registro das datas no PAXTU, em ordem cronológica </t>
  </si>
  <si>
    <t>20 pontos por lobinho no nível</t>
  </si>
  <si>
    <t xml:space="preserve">16 - Progressão: Saltador </t>
  </si>
  <si>
    <t>Registro no PAXTU</t>
  </si>
  <si>
    <t>50 pontos por lobinho no nível</t>
  </si>
  <si>
    <t>17 - Progressão: Rastreador</t>
  </si>
  <si>
    <t>18 - Progressão: Caçador</t>
  </si>
  <si>
    <t>O lobinho pontua apenas uma vez: ou como rastreador, ou como caçador. Registro no PAXTU</t>
  </si>
  <si>
    <t>19 - Especialidades no Ano</t>
  </si>
  <si>
    <t>Pontua toda e qualquer especialidade, independentemente  do nível conquistado no período. Registro no PAXTU.</t>
  </si>
  <si>
    <t>20 pontos por especialidade.</t>
  </si>
  <si>
    <r>
      <rPr>
        <rFont val="Calibri"/>
        <b/>
        <color theme="1"/>
        <sz val="10.0"/>
      </rPr>
      <t>20 - Insígnias de Interesse Especial:</t>
    </r>
    <r>
      <rPr>
        <rFont val="Calibri"/>
        <color theme="1"/>
        <sz val="10.0"/>
      </rPr>
      <t xml:space="preserve">
- Boa Ação 
- Lusofonia
- Cone Sul
- Aprender
- Tribo da Terra: Campeões da Natureza; Energia Solar; Reduzir, Reciclar, Reutilizar</t>
    </r>
  </si>
  <si>
    <t xml:space="preserve">100 pontos por insígnia conquistada. </t>
  </si>
  <si>
    <r>
      <rPr>
        <rFont val="Calibri"/>
        <b/>
        <color theme="1"/>
        <sz val="10.0"/>
      </rPr>
      <t xml:space="preserve">21 - Lobinhos com Insígnia Opcional: </t>
    </r>
    <r>
      <rPr>
        <rFont val="Calibri"/>
        <color theme="1"/>
        <sz val="10.0"/>
      </rPr>
      <t xml:space="preserve">
- Mensageiros da Paz</t>
    </r>
  </si>
  <si>
    <t>Pontua o projeto realizado no ano. Registro no PAXTU.</t>
  </si>
  <si>
    <t xml:space="preserve"> 100 pontos por projeto novo</t>
  </si>
  <si>
    <t>22 - Distintivo Especial</t>
  </si>
  <si>
    <t>200 pontos por Cruzeiro do Sul conquistado.</t>
  </si>
  <si>
    <t>PONTUAÇÃO TOTAL PROGRESSÃO</t>
  </si>
  <si>
    <t>ESCOTISTAS</t>
  </si>
  <si>
    <t>23 - Participação nos Encontros do Ramo</t>
  </si>
  <si>
    <t>Escotistas participantes (presencial ou virtual) Lista de Presença.</t>
  </si>
  <si>
    <t>25 pontos por participante por encontro</t>
  </si>
  <si>
    <t>24 - Participação no Curso Preliminar (EAD ou Presencial)</t>
  </si>
  <si>
    <t>Número de Escotistas participantes. Registro no PAXTU.</t>
  </si>
  <si>
    <t xml:space="preserve"> 50 pontos por participante.</t>
  </si>
  <si>
    <t>25 - Conclusão do Nível Preliminar</t>
  </si>
  <si>
    <t xml:space="preserve">Número de Escotistas que concluíram o nível, conforme aprovação do APF. Registro no PAXTU. </t>
  </si>
  <si>
    <t>100 pontos por participante</t>
  </si>
  <si>
    <t>26 - Participação no Curso Intermediário do Ramo (EAD ou Presencial)</t>
  </si>
  <si>
    <t>50 pontos por participante.</t>
  </si>
  <si>
    <t>27 - Conclusão do Nível Intermediário do Ramo</t>
  </si>
  <si>
    <t>150 pontos por participante.</t>
  </si>
  <si>
    <t>28 - Participação no Curso Avançado do Ramo (EAD ou Presencial)</t>
  </si>
  <si>
    <t xml:space="preserve">Número de Escotistas participantes. Registro no Paxtu. </t>
  </si>
  <si>
    <t>29 - Conclusão do Nível Avançado do Ramo</t>
  </si>
  <si>
    <r>
      <rPr>
        <rFont val="Calibri"/>
        <color theme="1"/>
        <sz val="10.0"/>
      </rPr>
      <t xml:space="preserve">Número de Escotistas que concluíram o nível </t>
    </r>
    <r>
      <rPr>
        <rFont val="Calibri"/>
        <b/>
        <color theme="1"/>
        <sz val="10.0"/>
      </rPr>
      <t>no ano</t>
    </r>
    <r>
      <rPr>
        <rFont val="Calibri"/>
        <color theme="1"/>
        <sz val="10.0"/>
      </rPr>
      <t xml:space="preserve">                                        Número de Escotistas que concluíram o nível </t>
    </r>
    <r>
      <rPr>
        <rFont val="Calibri"/>
        <b/>
        <color theme="1"/>
        <sz val="10.0"/>
      </rPr>
      <t>em anos anteriore</t>
    </r>
    <r>
      <rPr>
        <rFont val="Calibri"/>
        <color theme="1"/>
        <sz val="10.0"/>
      </rPr>
      <t>s                                  aprovação do APF e Reg no PAXTU</t>
    </r>
  </si>
  <si>
    <t>200 pontos                                  por nível concluído                                   50 pontos por nível concluídos em anos anteriores</t>
  </si>
  <si>
    <t>Em anos anteriores</t>
  </si>
  <si>
    <t>Concluído no ano corrente</t>
  </si>
  <si>
    <t>30 - Participação em módulos e oficinas</t>
  </si>
  <si>
    <t xml:space="preserve">Como participante ou instrutor. Número de módulos e oficinas. </t>
  </si>
  <si>
    <t>50 pontos por módulo e oficina.</t>
  </si>
  <si>
    <t>31 - Apoio ao Ramo em Atividades</t>
  </si>
  <si>
    <t xml:space="preserve">Contribuir com a coordenação ou aplicação de atividades nas atividades regionais e/ou distritais propostas pela UEB/PR. </t>
  </si>
  <si>
    <t>10 pontos por atividade</t>
  </si>
  <si>
    <t>32 - Ficha Boa Ideia elaboradas</t>
  </si>
  <si>
    <t>Fichas elaboradas e enviadas para a Coordenação do Ramo.</t>
  </si>
  <si>
    <t xml:space="preserve"> 50 pontos por ficha. Limitada a 200 pontos (4 fichas).</t>
  </si>
  <si>
    <t>PONTUAÇÃO TOTAL ESCOTISTAS</t>
  </si>
  <si>
    <t>___________________, _____ de ______________ de 2025</t>
  </si>
  <si>
    <t>xxx</t>
  </si>
  <si>
    <t>aaa</t>
  </si>
  <si>
    <t>Presidente do Grupo</t>
  </si>
  <si>
    <t>Chefe de Seção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</si>
</sst>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Calibri"/>
      <scheme val="minor"/>
    </font>
    <font>
      <sz val="10.0"/>
      <color theme="1"/>
      <name val="Calibri"/>
    </font>
    <font>
      <b/>
      <sz val="16.0"/>
      <color theme="1"/>
      <name val="Calibri"/>
    </font>
    <font/>
    <font>
      <b/>
      <sz val="10.0"/>
      <color theme="1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ADB9CA"/>
        <bgColor rgb="FFADB9CA"/>
      </patternFill>
    </fill>
    <fill>
      <patternFill patternType="solid">
        <fgColor rgb="FFD6DCE4"/>
        <bgColor rgb="FFD6DCE4"/>
      </patternFill>
    </fill>
    <fill>
      <patternFill patternType="solid">
        <fgColor rgb="FF0070C0"/>
        <bgColor rgb="FF0070C0"/>
      </patternFill>
    </fill>
    <fill>
      <patternFill patternType="solid">
        <fgColor rgb="FF757070"/>
        <bgColor rgb="FF757070"/>
      </patternFill>
    </fill>
  </fills>
  <borders count="31">
    <border/>
    <border>
      <left style="medium">
        <color rgb="FF000000"/>
      </left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</border>
    <border>
      <left style="medium">
        <color rgb="FF000000"/>
      </left>
      <right style="medium">
        <color rgb="FF000000"/>
      </right>
      <top/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right/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/>
      <right/>
      <top/>
      <bottom/>
    </border>
    <border>
      <left/>
      <right/>
      <top style="medium">
        <color rgb="FF000000"/>
      </top>
      <bottom/>
    </border>
    <border>
      <left/>
      <top style="medium">
        <color rgb="FF000000"/>
      </top>
      <bottom/>
    </border>
    <border>
      <top style="medium">
        <color rgb="FF000000"/>
      </top>
      <bottom/>
    </border>
  </borders>
  <cellStyleXfs count="1">
    <xf borderId="0" fillId="0" fontId="0" numFmtId="0" applyAlignment="1" applyFont="1"/>
  </cellStyleXfs>
  <cellXfs count="8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4" numFmtId="0" xfId="0" applyBorder="1" applyFont="1"/>
    <xf borderId="4" fillId="3" fontId="4" numFmtId="0" xfId="0" applyAlignment="1" applyBorder="1" applyFill="1" applyFont="1">
      <alignment horizontal="left"/>
    </xf>
    <xf borderId="5" fillId="0" fontId="3" numFmtId="0" xfId="0" applyBorder="1" applyFont="1"/>
    <xf borderId="6" fillId="0" fontId="3" numFmtId="0" xfId="0" applyBorder="1" applyFont="1"/>
    <xf borderId="7" fillId="2" fontId="2" numFmtId="0" xfId="0" applyAlignment="1" applyBorder="1" applyFont="1">
      <alignment horizontal="center" readingOrder="0"/>
    </xf>
    <xf borderId="8" fillId="0" fontId="3" numFmtId="0" xfId="0" applyBorder="1" applyFont="1"/>
    <xf borderId="4" fillId="0" fontId="4" numFmtId="0" xfId="0" applyAlignment="1" applyBorder="1" applyFont="1">
      <alignment horizontal="left"/>
    </xf>
    <xf borderId="3" fillId="2" fontId="4" numFmtId="0" xfId="0" applyAlignment="1" applyBorder="1" applyFont="1">
      <alignment shrinkToFit="0" vertical="center" wrapText="1"/>
    </xf>
    <xf borderId="3" fillId="2" fontId="4" numFmtId="0" xfId="0" applyAlignment="1" applyBorder="1" applyFont="1">
      <alignment horizontal="center" shrinkToFit="0" vertical="center" wrapText="1"/>
    </xf>
    <xf borderId="9" fillId="2" fontId="4" numFmtId="0" xfId="0" applyAlignment="1" applyBorder="1" applyFont="1">
      <alignment horizontal="center" shrinkToFit="0" vertical="center" wrapText="1"/>
    </xf>
    <xf borderId="10" fillId="2" fontId="4" numFmtId="0" xfId="0" applyAlignment="1" applyBorder="1" applyFont="1">
      <alignment horizontal="center"/>
    </xf>
    <xf borderId="3" fillId="2" fontId="4" numFmtId="0" xfId="0" applyAlignment="1" applyBorder="1" applyFont="1">
      <alignment horizontal="center"/>
    </xf>
    <xf borderId="11" fillId="4" fontId="4" numFmtId="0" xfId="0" applyAlignment="1" applyBorder="1" applyFill="1" applyFont="1">
      <alignment horizontal="center" textRotation="90" vertical="center"/>
    </xf>
    <xf borderId="3" fillId="2" fontId="4" numFmtId="0" xfId="0" applyAlignment="1" applyBorder="1" applyFont="1">
      <alignment textRotation="90"/>
    </xf>
    <xf borderId="12" fillId="2" fontId="1" numFmtId="0" xfId="0" applyAlignment="1" applyBorder="1" applyFont="1">
      <alignment horizontal="center" shrinkToFit="0" vertical="center" wrapText="1"/>
    </xf>
    <xf borderId="13" fillId="2" fontId="4" numFmtId="0" xfId="0" applyAlignment="1" applyBorder="1" applyFont="1">
      <alignment horizontal="center" shrinkToFit="0" vertical="center" wrapText="1"/>
    </xf>
    <xf borderId="14" fillId="2" fontId="4" numFmtId="0" xfId="0" applyAlignment="1" applyBorder="1" applyFont="1">
      <alignment horizontal="center"/>
    </xf>
    <xf borderId="12" fillId="2" fontId="4" numFmtId="0" xfId="0" applyAlignment="1" applyBorder="1" applyFont="1">
      <alignment horizontal="center"/>
    </xf>
    <xf borderId="15" fillId="0" fontId="3" numFmtId="0" xfId="0" applyBorder="1" applyFont="1"/>
    <xf borderId="16" fillId="2" fontId="4" numFmtId="0" xfId="0" applyAlignment="1" applyBorder="1" applyFont="1">
      <alignment horizontal="center" shrinkToFit="0" textRotation="90" vertical="center" wrapText="1"/>
    </xf>
    <xf borderId="3" fillId="0" fontId="4" numFmtId="0" xfId="0" applyAlignment="1" applyBorder="1" applyFont="1">
      <alignment shrinkToFit="0" vertical="center" wrapText="1"/>
    </xf>
    <xf borderId="17" fillId="0" fontId="1" numFmtId="0" xfId="0" applyAlignment="1" applyBorder="1" applyFont="1">
      <alignment horizontal="center" shrinkToFit="0" vertical="center" wrapText="1"/>
    </xf>
    <xf borderId="18" fillId="0" fontId="1" numFmtId="0" xfId="0" applyAlignment="1" applyBorder="1" applyFont="1">
      <alignment horizontal="center" shrinkToFit="0" vertical="center" wrapText="1"/>
    </xf>
    <xf borderId="17" fillId="3" fontId="1" numFmtId="0" xfId="0" applyAlignment="1" applyBorder="1" applyFont="1">
      <alignment horizontal="center" shrinkToFit="0" vertical="center" wrapText="1"/>
    </xf>
    <xf borderId="17" fillId="3" fontId="1" numFmtId="0" xfId="0" applyAlignment="1" applyBorder="1" applyFont="1">
      <alignment horizontal="center" vertical="center"/>
    </xf>
    <xf borderId="17" fillId="0" fontId="1" numFmtId="0" xfId="0" applyAlignment="1" applyBorder="1" applyFont="1">
      <alignment horizontal="center" vertical="center"/>
    </xf>
    <xf borderId="19" fillId="0" fontId="3" numFmtId="0" xfId="0" applyBorder="1" applyFont="1"/>
    <xf borderId="3" fillId="0" fontId="1" numFmtId="0" xfId="0" applyAlignment="1" applyBorder="1" applyFont="1">
      <alignment horizontal="left" vertical="center"/>
    </xf>
    <xf borderId="20" fillId="0" fontId="3" numFmtId="0" xfId="0" applyBorder="1" applyFont="1"/>
    <xf borderId="3" fillId="0" fontId="1" numFmtId="0" xfId="0" applyAlignment="1" applyBorder="1" applyFont="1">
      <alignment horizontal="left"/>
    </xf>
    <xf borderId="21" fillId="0" fontId="3" numFmtId="0" xfId="0" applyBorder="1" applyFont="1"/>
    <xf borderId="22" fillId="0" fontId="3" numFmtId="0" xfId="0" applyBorder="1" applyFont="1"/>
    <xf borderId="21" fillId="0" fontId="4" numFmtId="0" xfId="0" applyAlignment="1" applyBorder="1" applyFont="1">
      <alignment horizontal="left" shrinkToFit="0" vertical="center" wrapText="1"/>
    </xf>
    <xf borderId="3" fillId="0" fontId="1" numFmtId="0" xfId="0" applyAlignment="1" applyBorder="1" applyFont="1">
      <alignment horizontal="center" shrinkToFit="0" vertical="center" wrapText="1"/>
    </xf>
    <xf borderId="6" fillId="0" fontId="1" numFmtId="0" xfId="0" applyAlignment="1" applyBorder="1" applyFont="1">
      <alignment horizontal="center" shrinkToFit="0" vertical="center" wrapText="1"/>
    </xf>
    <xf borderId="10" fillId="3" fontId="1" numFmtId="0" xfId="0" applyAlignment="1" applyBorder="1" applyFont="1">
      <alignment horizontal="center" shrinkToFit="0" vertical="center" wrapText="1"/>
    </xf>
    <xf borderId="3" fillId="3" fontId="1" numFmtId="0" xfId="0" applyAlignment="1" applyBorder="1" applyFont="1">
      <alignment horizontal="center" vertical="center"/>
    </xf>
    <xf borderId="3" fillId="0" fontId="1" numFmtId="0" xfId="0" applyAlignment="1" applyBorder="1" applyFont="1">
      <alignment horizontal="center" vertical="center"/>
    </xf>
    <xf borderId="3" fillId="0" fontId="1" numFmtId="0" xfId="0" applyAlignment="1" applyBorder="1" applyFont="1">
      <alignment horizontal="left" shrinkToFit="0" vertical="center" wrapText="1"/>
    </xf>
    <xf borderId="4" fillId="0" fontId="1" numFmtId="0" xfId="0" applyAlignment="1" applyBorder="1" applyFont="1">
      <alignment horizontal="center" shrinkToFit="0" vertical="center" wrapText="1"/>
    </xf>
    <xf borderId="10" fillId="5" fontId="1" numFmtId="0" xfId="0" applyAlignment="1" applyBorder="1" applyFill="1" applyFont="1">
      <alignment horizontal="center" vertical="center"/>
    </xf>
    <xf borderId="4" fillId="0" fontId="1" numFmtId="0" xfId="0" applyBorder="1" applyFont="1"/>
    <xf borderId="17" fillId="2" fontId="4" numFmtId="0" xfId="0" applyAlignment="1" applyBorder="1" applyFont="1">
      <alignment horizontal="center" shrinkToFit="0" textRotation="90" vertical="center" wrapText="1"/>
    </xf>
    <xf borderId="22" fillId="0" fontId="4" numFmtId="0" xfId="0" applyAlignment="1" applyBorder="1" applyFont="1">
      <alignment horizontal="left" shrinkToFit="0" vertical="center" wrapText="1"/>
    </xf>
    <xf borderId="0" fillId="0" fontId="4" numFmtId="0" xfId="0" applyAlignment="1" applyFont="1">
      <alignment horizontal="left" vertical="center"/>
    </xf>
    <xf borderId="23" fillId="0" fontId="3" numFmtId="0" xfId="0" applyBorder="1" applyFont="1"/>
    <xf borderId="4" fillId="4" fontId="4" numFmtId="0" xfId="0" applyAlignment="1" applyBorder="1" applyFont="1">
      <alignment horizontal="center" shrinkToFit="0" vertical="center" wrapText="1"/>
    </xf>
    <xf borderId="3" fillId="4" fontId="1" numFmtId="0" xfId="0" applyAlignment="1" applyBorder="1" applyFont="1">
      <alignment horizontal="center" vertical="center"/>
    </xf>
    <xf borderId="17" fillId="6" fontId="4" numFmtId="0" xfId="0" applyAlignment="1" applyBorder="1" applyFill="1" applyFont="1">
      <alignment horizontal="center" textRotation="90" vertical="center"/>
    </xf>
    <xf borderId="17" fillId="7" fontId="4" numFmtId="0" xfId="0" applyAlignment="1" applyBorder="1" applyFill="1" applyFont="1">
      <alignment horizontal="center" textRotation="90" vertical="center"/>
    </xf>
    <xf borderId="3" fillId="0" fontId="4" numFmtId="0" xfId="0" applyAlignment="1" applyBorder="1" applyFont="1">
      <alignment vertical="center"/>
    </xf>
    <xf borderId="3" fillId="3" fontId="1" numFmtId="0" xfId="0" applyAlignment="1" applyBorder="1" applyFont="1">
      <alignment horizontal="center" shrinkToFit="0" vertical="center" wrapText="1"/>
    </xf>
    <xf borderId="17" fillId="0" fontId="4" numFmtId="0" xfId="0" applyAlignment="1" applyBorder="1" applyFont="1">
      <alignment horizontal="center" shrinkToFit="0" vertical="center" wrapText="1"/>
    </xf>
    <xf borderId="12" fillId="7" fontId="4" numFmtId="0" xfId="0" applyAlignment="1" applyBorder="1" applyFont="1">
      <alignment horizontal="center" textRotation="90" vertical="center"/>
    </xf>
    <xf borderId="4" fillId="3" fontId="1" numFmtId="0" xfId="0" applyAlignment="1" applyBorder="1" applyFont="1">
      <alignment horizontal="left" shrinkToFit="0" vertical="center" wrapText="1"/>
    </xf>
    <xf borderId="3" fillId="0" fontId="1" numFmtId="0" xfId="0" applyAlignment="1" applyBorder="1" applyFont="1">
      <alignment horizontal="center" shrinkToFit="0" wrapText="1"/>
    </xf>
    <xf borderId="4" fillId="6" fontId="4" numFmtId="0" xfId="0" applyAlignment="1" applyBorder="1" applyFont="1">
      <alignment horizontal="center"/>
    </xf>
    <xf borderId="3" fillId="6" fontId="1" numFmtId="0" xfId="0" applyAlignment="1" applyBorder="1" applyFont="1">
      <alignment horizontal="center" vertical="center"/>
    </xf>
    <xf borderId="24" fillId="8" fontId="4" numFmtId="0" xfId="0" applyAlignment="1" applyBorder="1" applyFill="1" applyFont="1">
      <alignment horizontal="center" shrinkToFit="0" textRotation="90" vertical="center" wrapText="1"/>
    </xf>
    <xf borderId="18" fillId="0" fontId="3" numFmtId="0" xfId="0" applyBorder="1" applyFont="1"/>
    <xf borderId="3" fillId="5" fontId="1" numFmtId="0" xfId="0" applyAlignment="1" applyBorder="1" applyFont="1">
      <alignment horizontal="center" shrinkToFit="0" vertical="center" wrapText="1"/>
    </xf>
    <xf borderId="25" fillId="0" fontId="3" numFmtId="0" xfId="0" applyBorder="1" applyFont="1"/>
    <xf borderId="3" fillId="0" fontId="4" numFmtId="0" xfId="0" applyAlignment="1" applyBorder="1" applyFont="1">
      <alignment horizontal="left" shrinkToFit="0" vertical="center" wrapText="1"/>
    </xf>
    <xf borderId="3" fillId="0" fontId="1" numFmtId="0" xfId="0" applyAlignment="1" applyBorder="1" applyFont="1">
      <alignment shrinkToFit="0" wrapText="1"/>
    </xf>
    <xf borderId="3" fillId="0" fontId="4" numFmtId="0" xfId="0" applyAlignment="1" applyBorder="1" applyFont="1">
      <alignment horizontal="left" vertical="center"/>
    </xf>
    <xf borderId="26" fillId="0" fontId="3" numFmtId="0" xfId="0" applyBorder="1" applyFont="1"/>
    <xf borderId="4" fillId="8" fontId="4" numFmtId="0" xfId="0" applyAlignment="1" applyBorder="1" applyFont="1">
      <alignment horizontal="center"/>
    </xf>
    <xf borderId="3" fillId="8" fontId="1" numFmtId="0" xfId="0" applyAlignment="1" applyBorder="1" applyFont="1">
      <alignment horizontal="center" vertical="center"/>
    </xf>
    <xf borderId="24" fillId="9" fontId="4" numFmtId="0" xfId="0" applyAlignment="1" applyBorder="1" applyFill="1" applyFont="1">
      <alignment horizontal="center" textRotation="90" vertical="center"/>
    </xf>
    <xf borderId="6" fillId="0" fontId="4" numFmtId="0" xfId="0" applyAlignment="1" applyBorder="1" applyFont="1">
      <alignment horizontal="left" shrinkToFit="0" vertical="center" wrapText="1"/>
    </xf>
    <xf borderId="3" fillId="3" fontId="1" numFmtId="0" xfId="0" applyAlignment="1" applyBorder="1" applyFont="1">
      <alignment shrinkToFit="0" wrapText="1"/>
    </xf>
    <xf borderId="17" fillId="2" fontId="1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vertical="center"/>
    </xf>
    <xf borderId="4" fillId="0" fontId="1" numFmtId="0" xfId="0" applyAlignment="1" applyBorder="1" applyFont="1">
      <alignment shrinkToFit="0" vertical="center" wrapText="1"/>
    </xf>
    <xf borderId="4" fillId="9" fontId="4" numFmtId="0" xfId="0" applyAlignment="1" applyBorder="1" applyFont="1">
      <alignment horizontal="center"/>
    </xf>
    <xf borderId="3" fillId="9" fontId="1" numFmtId="0" xfId="0" applyBorder="1" applyFont="1"/>
    <xf borderId="27" fillId="3" fontId="1" numFmtId="0" xfId="0" applyBorder="1" applyFont="1"/>
    <xf borderId="28" fillId="3" fontId="1" numFmtId="0" xfId="0" applyAlignment="1" applyBorder="1" applyFont="1">
      <alignment horizontal="center"/>
    </xf>
    <xf borderId="29" fillId="3" fontId="1" numFmtId="0" xfId="0" applyAlignment="1" applyBorder="1" applyFont="1">
      <alignment horizontal="center"/>
    </xf>
    <xf borderId="30" fillId="0" fontId="3" numFmtId="0" xfId="0" applyBorder="1" applyFont="1"/>
    <xf borderId="0" fillId="0" fontId="1" numFmtId="0" xfId="0" applyAlignment="1" applyFont="1">
      <alignment horizontal="center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142875</xdr:colOff>
      <xdr:row>0</xdr:row>
      <xdr:rowOff>0</xdr:rowOff>
    </xdr:from>
    <xdr:ext cx="847725" cy="609600"/>
    <xdr:pic>
      <xdr:nvPicPr>
        <xdr:cNvPr descr="Banco de Imagens | lisbrasil.com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2.0" ySplit="6.0" topLeftCell="C7" activePane="bottomRight" state="frozen"/>
      <selection activeCell="C1" sqref="C1" pane="topRight"/>
      <selection activeCell="A7" sqref="A7" pane="bottomLeft"/>
      <selection activeCell="C7" sqref="C7" pane="bottomRight"/>
    </sheetView>
  </sheetViews>
  <sheetFormatPr customHeight="1" defaultColWidth="14.43" defaultRowHeight="15.0"/>
  <cols>
    <col customWidth="1" min="1" max="1" width="3.71"/>
    <col customWidth="1" min="2" max="2" width="3.86"/>
    <col customWidth="1" min="3" max="3" width="36.71"/>
    <col customWidth="1" min="4" max="4" width="29.43"/>
    <col customWidth="1" min="5" max="5" width="24.43"/>
    <col customWidth="1" min="6" max="6" width="19.86"/>
    <col customWidth="1" min="7" max="7" width="11.43"/>
    <col customWidth="1" hidden="1" min="8" max="8" width="11.14"/>
    <col customWidth="1" hidden="1" min="9" max="9" width="11.0"/>
    <col customWidth="1" min="10" max="10" width="13.86"/>
    <col customWidth="1" min="11" max="12" width="9.14"/>
    <col customWidth="1" min="13" max="26" width="8.71"/>
  </cols>
  <sheetData>
    <row r="1">
      <c r="A1" s="1"/>
      <c r="B1" s="1"/>
      <c r="C1" s="2" t="s">
        <v>0</v>
      </c>
      <c r="D1" s="3"/>
      <c r="E1" s="4" t="s">
        <v>1</v>
      </c>
      <c r="F1" s="5"/>
      <c r="G1" s="6"/>
      <c r="H1" s="6"/>
      <c r="I1" s="6"/>
      <c r="J1" s="7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1"/>
      <c r="C2" s="8" t="s">
        <v>2</v>
      </c>
      <c r="D2" s="9"/>
      <c r="E2" s="4" t="s">
        <v>3</v>
      </c>
      <c r="F2" s="5"/>
      <c r="G2" s="6"/>
      <c r="H2" s="6"/>
      <c r="I2" s="6"/>
      <c r="J2" s="7"/>
      <c r="K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75" customHeight="1">
      <c r="A3" s="1"/>
      <c r="B3" s="1"/>
      <c r="C3" s="1"/>
      <c r="D3" s="1"/>
      <c r="E3" s="4" t="s">
        <v>4</v>
      </c>
      <c r="F3" s="5"/>
      <c r="G3" s="6"/>
      <c r="H3" s="6"/>
      <c r="I3" s="6"/>
      <c r="J3" s="7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75" customHeight="1">
      <c r="A4" s="1"/>
      <c r="B4" s="1"/>
      <c r="C4" s="1"/>
      <c r="D4" s="1"/>
      <c r="E4" s="4" t="s">
        <v>5</v>
      </c>
      <c r="F4" s="10">
        <f>SUM(J18,J26,J36,J48)</f>
        <v>0</v>
      </c>
      <c r="G4" s="6"/>
      <c r="H4" s="6"/>
      <c r="I4" s="6"/>
      <c r="J4" s="7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75" customHeight="1">
      <c r="A6" s="1"/>
      <c r="B6" s="1"/>
      <c r="C6" s="11" t="s">
        <v>6</v>
      </c>
      <c r="D6" s="12" t="s">
        <v>7</v>
      </c>
      <c r="E6" s="13" t="s">
        <v>8</v>
      </c>
      <c r="F6" s="14" t="s">
        <v>9</v>
      </c>
      <c r="G6" s="15" t="s">
        <v>10</v>
      </c>
      <c r="H6" s="15" t="s">
        <v>11</v>
      </c>
      <c r="I6" s="15" t="s">
        <v>12</v>
      </c>
      <c r="J6" s="15" t="s">
        <v>13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6" t="s">
        <v>14</v>
      </c>
      <c r="B7" s="17" t="s">
        <v>8</v>
      </c>
      <c r="C7" s="11" t="s">
        <v>15</v>
      </c>
      <c r="D7" s="18" t="s">
        <v>16</v>
      </c>
      <c r="E7" s="19" t="s">
        <v>17</v>
      </c>
      <c r="F7" s="20"/>
      <c r="G7" s="21"/>
      <c r="H7" s="21"/>
      <c r="I7" s="21"/>
      <c r="J7" s="2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3.5" customHeight="1">
      <c r="A8" s="22"/>
      <c r="B8" s="23" t="s">
        <v>18</v>
      </c>
      <c r="C8" s="24" t="s">
        <v>19</v>
      </c>
      <c r="D8" s="25" t="s">
        <v>20</v>
      </c>
      <c r="E8" s="26" t="s">
        <v>21</v>
      </c>
      <c r="F8" s="27"/>
      <c r="G8" s="28"/>
      <c r="H8" s="29">
        <v>1000.0</v>
      </c>
      <c r="I8" s="29">
        <v>500.0</v>
      </c>
      <c r="J8" s="29">
        <f>IF((G8*I8)&lt;=H8,(G8*I8),H8)</f>
        <v>0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5.75" customHeight="1">
      <c r="A9" s="22"/>
      <c r="B9" s="30"/>
      <c r="C9" s="31" t="s">
        <v>22</v>
      </c>
      <c r="D9" s="30"/>
      <c r="E9" s="32"/>
      <c r="F9" s="30"/>
      <c r="G9" s="30"/>
      <c r="H9" s="30"/>
      <c r="I9" s="30"/>
      <c r="J9" s="30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5.75" customHeight="1">
      <c r="A10" s="22"/>
      <c r="B10" s="30"/>
      <c r="C10" s="31" t="s">
        <v>23</v>
      </c>
      <c r="D10" s="30"/>
      <c r="E10" s="32"/>
      <c r="F10" s="30"/>
      <c r="G10" s="30"/>
      <c r="H10" s="30"/>
      <c r="I10" s="30"/>
      <c r="J10" s="30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5.75" customHeight="1">
      <c r="A11" s="22"/>
      <c r="B11" s="30"/>
      <c r="C11" s="33" t="s">
        <v>24</v>
      </c>
      <c r="D11" s="34"/>
      <c r="E11" s="35"/>
      <c r="F11" s="34"/>
      <c r="G11" s="34"/>
      <c r="H11" s="34"/>
      <c r="I11" s="34"/>
      <c r="J11" s="34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27.75" customHeight="1">
      <c r="A12" s="22"/>
      <c r="B12" s="30"/>
      <c r="C12" s="36" t="s">
        <v>25</v>
      </c>
      <c r="D12" s="37" t="s">
        <v>26</v>
      </c>
      <c r="E12" s="38" t="s">
        <v>27</v>
      </c>
      <c r="F12" s="39"/>
      <c r="G12" s="40"/>
      <c r="H12" s="41">
        <v>500.0</v>
      </c>
      <c r="I12" s="41">
        <v>250.0</v>
      </c>
      <c r="J12" s="41">
        <f t="shared" ref="J12:J17" si="1">IF((G12*I12)&lt;=H12,(G12*I12),H12)</f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27.75" customHeight="1">
      <c r="A13" s="22"/>
      <c r="B13" s="30"/>
      <c r="C13" s="42" t="s">
        <v>28</v>
      </c>
      <c r="D13" s="37" t="s">
        <v>26</v>
      </c>
      <c r="E13" s="38" t="s">
        <v>29</v>
      </c>
      <c r="F13" s="39"/>
      <c r="G13" s="40"/>
      <c r="H13" s="41">
        <v>200.0</v>
      </c>
      <c r="I13" s="41">
        <v>100.0</v>
      </c>
      <c r="J13" s="41">
        <f t="shared" si="1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38.25" customHeight="1">
      <c r="A14" s="22"/>
      <c r="B14" s="30"/>
      <c r="C14" s="36" t="s">
        <v>30</v>
      </c>
      <c r="D14" s="43" t="s">
        <v>31</v>
      </c>
      <c r="E14" s="37" t="s">
        <v>32</v>
      </c>
      <c r="F14" s="44"/>
      <c r="G14" s="40"/>
      <c r="H14" s="41">
        <v>200.0</v>
      </c>
      <c r="I14" s="41">
        <v>20.0</v>
      </c>
      <c r="J14" s="41">
        <f t="shared" si="1"/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27.75" customHeight="1">
      <c r="A15" s="22"/>
      <c r="B15" s="30"/>
      <c r="C15" s="36" t="s">
        <v>33</v>
      </c>
      <c r="D15" s="43" t="s">
        <v>34</v>
      </c>
      <c r="E15" s="37" t="s">
        <v>35</v>
      </c>
      <c r="F15" s="45"/>
      <c r="G15" s="40"/>
      <c r="H15" s="41">
        <v>100.0</v>
      </c>
      <c r="I15" s="41">
        <v>100.0</v>
      </c>
      <c r="J15" s="41">
        <f t="shared" si="1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29.25" customHeight="1">
      <c r="A16" s="22"/>
      <c r="B16" s="46" t="s">
        <v>36</v>
      </c>
      <c r="C16" s="47" t="s">
        <v>37</v>
      </c>
      <c r="D16" s="37" t="s">
        <v>38</v>
      </c>
      <c r="E16" s="37" t="s">
        <v>39</v>
      </c>
      <c r="F16" s="45"/>
      <c r="G16" s="40"/>
      <c r="H16" s="41">
        <v>100.0</v>
      </c>
      <c r="I16" s="41">
        <v>100.0</v>
      </c>
      <c r="J16" s="41">
        <f t="shared" si="1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26.25" customHeight="1">
      <c r="A17" s="22"/>
      <c r="B17" s="30"/>
      <c r="C17" s="48" t="s">
        <v>40</v>
      </c>
      <c r="D17" s="37" t="s">
        <v>41</v>
      </c>
      <c r="E17" s="37" t="s">
        <v>42</v>
      </c>
      <c r="F17" s="45"/>
      <c r="G17" s="40"/>
      <c r="H17" s="41">
        <v>200.0</v>
      </c>
      <c r="I17" s="41">
        <v>200.0</v>
      </c>
      <c r="J17" s="41">
        <f t="shared" si="1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5.75" customHeight="1">
      <c r="A18" s="49"/>
      <c r="B18" s="50" t="s">
        <v>43</v>
      </c>
      <c r="C18" s="6"/>
      <c r="D18" s="6"/>
      <c r="E18" s="6"/>
      <c r="F18" s="6"/>
      <c r="G18" s="6"/>
      <c r="H18" s="6"/>
      <c r="I18" s="7"/>
      <c r="J18" s="51">
        <f>SUM(J8:J17)</f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65.25" customHeight="1">
      <c r="A19" s="52" t="s">
        <v>44</v>
      </c>
      <c r="B19" s="53" t="s">
        <v>45</v>
      </c>
      <c r="C19" s="54" t="s">
        <v>46</v>
      </c>
      <c r="D19" s="37" t="s">
        <v>47</v>
      </c>
      <c r="E19" s="37" t="s">
        <v>48</v>
      </c>
      <c r="F19" s="55"/>
      <c r="G19" s="40"/>
      <c r="H19" s="41">
        <v>400.0</v>
      </c>
      <c r="I19" s="41">
        <v>200.0</v>
      </c>
      <c r="J19" s="41">
        <f t="shared" ref="J19:J21" si="2">IF((G19*I19)&lt;=H19,(G19*I19),H19)</f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30.0" customHeight="1">
      <c r="A20" s="30"/>
      <c r="B20" s="30"/>
      <c r="C20" s="54" t="s">
        <v>49</v>
      </c>
      <c r="D20" s="37" t="s">
        <v>50</v>
      </c>
      <c r="E20" s="37" t="s">
        <v>51</v>
      </c>
      <c r="F20" s="55"/>
      <c r="G20" s="40"/>
      <c r="H20" s="41">
        <v>400.0</v>
      </c>
      <c r="I20" s="41">
        <v>200.0</v>
      </c>
      <c r="J20" s="41">
        <f t="shared" si="2"/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39.0" customHeight="1">
      <c r="A21" s="30"/>
      <c r="B21" s="34"/>
      <c r="C21" s="56" t="s">
        <v>52</v>
      </c>
      <c r="D21" s="37" t="s">
        <v>53</v>
      </c>
      <c r="E21" s="37" t="s">
        <v>54</v>
      </c>
      <c r="F21" s="55"/>
      <c r="G21" s="40"/>
      <c r="H21" s="29">
        <v>100.0</v>
      </c>
      <c r="I21" s="29">
        <v>20.0</v>
      </c>
      <c r="J21" s="29">
        <f t="shared" si="2"/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39.0" customHeight="1">
      <c r="A22" s="30"/>
      <c r="B22" s="57"/>
      <c r="C22" s="34"/>
      <c r="D22" s="58"/>
      <c r="E22" s="6"/>
      <c r="F22" s="6"/>
      <c r="G22" s="7"/>
      <c r="H22" s="34"/>
      <c r="I22" s="34"/>
      <c r="J22" s="34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63.0" customHeight="1">
      <c r="A23" s="30"/>
      <c r="B23" s="53" t="s">
        <v>55</v>
      </c>
      <c r="C23" s="24" t="s">
        <v>56</v>
      </c>
      <c r="D23" s="37" t="s">
        <v>57</v>
      </c>
      <c r="E23" s="37" t="s">
        <v>58</v>
      </c>
      <c r="F23" s="55"/>
      <c r="G23" s="40"/>
      <c r="H23" s="41">
        <v>800.0</v>
      </c>
      <c r="I23" s="41">
        <v>100.0</v>
      </c>
      <c r="J23" s="41">
        <f t="shared" ref="J23:J25" si="3">IF((G23*I23)&lt;=H23,(G23*I23),H23)</f>
        <v>0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54.75" customHeight="1">
      <c r="A24" s="30"/>
      <c r="B24" s="30"/>
      <c r="C24" s="24" t="s">
        <v>59</v>
      </c>
      <c r="D24" s="37" t="s">
        <v>57</v>
      </c>
      <c r="E24" s="37" t="s">
        <v>58</v>
      </c>
      <c r="F24" s="55"/>
      <c r="G24" s="40"/>
      <c r="H24" s="41">
        <v>500.0</v>
      </c>
      <c r="I24" s="41">
        <v>100.0</v>
      </c>
      <c r="J24" s="41">
        <f t="shared" si="3"/>
        <v>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41.25" customHeight="1">
      <c r="A25" s="30"/>
      <c r="B25" s="30"/>
      <c r="C25" s="54" t="s">
        <v>60</v>
      </c>
      <c r="D25" s="37" t="s">
        <v>26</v>
      </c>
      <c r="E25" s="59" t="s">
        <v>61</v>
      </c>
      <c r="F25" s="55"/>
      <c r="G25" s="40"/>
      <c r="H25" s="41">
        <v>200.0</v>
      </c>
      <c r="I25" s="41">
        <v>100.0</v>
      </c>
      <c r="J25" s="41">
        <f t="shared" si="3"/>
        <v>0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0" customHeight="1">
      <c r="A26" s="34"/>
      <c r="B26" s="60" t="s">
        <v>62</v>
      </c>
      <c r="C26" s="6"/>
      <c r="D26" s="6"/>
      <c r="E26" s="6"/>
      <c r="F26" s="6"/>
      <c r="G26" s="6"/>
      <c r="H26" s="6"/>
      <c r="I26" s="7"/>
      <c r="J26" s="61">
        <f>SUM(J19:J25)</f>
        <v>0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62" t="s">
        <v>63</v>
      </c>
      <c r="B27" s="63"/>
      <c r="C27" s="24" t="s">
        <v>64</v>
      </c>
      <c r="D27" s="64" t="s">
        <v>65</v>
      </c>
      <c r="E27" s="64" t="s">
        <v>66</v>
      </c>
      <c r="F27" s="45"/>
      <c r="G27" s="40"/>
      <c r="H27" s="41">
        <v>360.0</v>
      </c>
      <c r="I27" s="41">
        <v>10.0</v>
      </c>
      <c r="J27" s="41">
        <f t="shared" ref="J27:J35" si="4">IF((G27*I27)&lt;=H27,(G27*I27),H27)</f>
        <v>0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29.25" customHeight="1">
      <c r="A28" s="65"/>
      <c r="B28" s="32"/>
      <c r="C28" s="24" t="s">
        <v>67</v>
      </c>
      <c r="D28" s="64" t="s">
        <v>68</v>
      </c>
      <c r="E28" s="64" t="s">
        <v>69</v>
      </c>
      <c r="F28" s="45"/>
      <c r="G28" s="40"/>
      <c r="H28" s="41">
        <v>900.0</v>
      </c>
      <c r="I28" s="41">
        <v>20.0</v>
      </c>
      <c r="J28" s="41">
        <f t="shared" si="4"/>
        <v>0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28.5" customHeight="1">
      <c r="A29" s="65"/>
      <c r="B29" s="32"/>
      <c r="C29" s="24" t="s">
        <v>70</v>
      </c>
      <c r="D29" s="64" t="s">
        <v>71</v>
      </c>
      <c r="E29" s="64" t="s">
        <v>72</v>
      </c>
      <c r="F29" s="45"/>
      <c r="G29" s="40"/>
      <c r="H29" s="41">
        <v>1500.0</v>
      </c>
      <c r="I29" s="41">
        <v>50.0</v>
      </c>
      <c r="J29" s="41">
        <f t="shared" si="4"/>
        <v>0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29.25" customHeight="1">
      <c r="A30" s="65"/>
      <c r="B30" s="32"/>
      <c r="C30" s="24" t="s">
        <v>73</v>
      </c>
      <c r="D30" s="64" t="s">
        <v>71</v>
      </c>
      <c r="E30" s="64" t="s">
        <v>72</v>
      </c>
      <c r="F30" s="45"/>
      <c r="G30" s="40"/>
      <c r="H30" s="41">
        <v>1500.0</v>
      </c>
      <c r="I30" s="41">
        <v>50.0</v>
      </c>
      <c r="J30" s="41">
        <f t="shared" si="4"/>
        <v>0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43.5" customHeight="1">
      <c r="A31" s="65"/>
      <c r="B31" s="32"/>
      <c r="C31" s="66" t="s">
        <v>74</v>
      </c>
      <c r="D31" s="64" t="s">
        <v>75</v>
      </c>
      <c r="E31" s="64" t="s">
        <v>72</v>
      </c>
      <c r="F31" s="45"/>
      <c r="G31" s="40"/>
      <c r="H31" s="41">
        <v>1500.0</v>
      </c>
      <c r="I31" s="41">
        <v>50.0</v>
      </c>
      <c r="J31" s="41">
        <f t="shared" si="4"/>
        <v>0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67.5" customHeight="1">
      <c r="A32" s="65"/>
      <c r="B32" s="32"/>
      <c r="C32" s="54" t="s">
        <v>76</v>
      </c>
      <c r="D32" s="37" t="s">
        <v>77</v>
      </c>
      <c r="E32" s="37" t="s">
        <v>78</v>
      </c>
      <c r="F32" s="45"/>
      <c r="G32" s="40"/>
      <c r="H32" s="41">
        <v>3000.0</v>
      </c>
      <c r="I32" s="41">
        <v>20.0</v>
      </c>
      <c r="J32" s="41">
        <f t="shared" si="4"/>
        <v>0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16.25" customHeight="1">
      <c r="A33" s="65"/>
      <c r="B33" s="32"/>
      <c r="C33" s="67" t="s">
        <v>79</v>
      </c>
      <c r="D33" s="37" t="s">
        <v>57</v>
      </c>
      <c r="E33" s="37" t="s">
        <v>80</v>
      </c>
      <c r="F33" s="45"/>
      <c r="G33" s="40"/>
      <c r="H33" s="41">
        <v>800.0</v>
      </c>
      <c r="I33" s="41">
        <v>100.0</v>
      </c>
      <c r="J33" s="41">
        <f t="shared" si="4"/>
        <v>0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27.0" customHeight="1">
      <c r="A34" s="65"/>
      <c r="B34" s="32"/>
      <c r="C34" s="67" t="s">
        <v>81</v>
      </c>
      <c r="D34" s="37" t="s">
        <v>82</v>
      </c>
      <c r="E34" s="37" t="s">
        <v>83</v>
      </c>
      <c r="F34" s="45"/>
      <c r="G34" s="40"/>
      <c r="H34" s="41">
        <v>500.0</v>
      </c>
      <c r="I34" s="41">
        <v>100.0</v>
      </c>
      <c r="J34" s="41">
        <f t="shared" si="4"/>
        <v>0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44.25" customHeight="1">
      <c r="A35" s="65"/>
      <c r="B35" s="32"/>
      <c r="C35" s="68" t="s">
        <v>84</v>
      </c>
      <c r="D35" s="37" t="s">
        <v>57</v>
      </c>
      <c r="E35" s="37" t="s">
        <v>85</v>
      </c>
      <c r="F35" s="45"/>
      <c r="G35" s="40"/>
      <c r="H35" s="41">
        <v>4000.0</v>
      </c>
      <c r="I35" s="41">
        <v>200.0</v>
      </c>
      <c r="J35" s="41">
        <f t="shared" si="4"/>
        <v>0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69"/>
      <c r="B36" s="35"/>
      <c r="C36" s="70" t="s">
        <v>86</v>
      </c>
      <c r="D36" s="6"/>
      <c r="E36" s="6"/>
      <c r="F36" s="6"/>
      <c r="G36" s="6"/>
      <c r="H36" s="6"/>
      <c r="I36" s="7"/>
      <c r="J36" s="71">
        <f>SUM(J27:J35)</f>
        <v>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86.25" customHeight="1">
      <c r="A37" s="72" t="s">
        <v>87</v>
      </c>
      <c r="B37" s="63"/>
      <c r="C37" s="73" t="s">
        <v>88</v>
      </c>
      <c r="D37" s="37" t="s">
        <v>89</v>
      </c>
      <c r="E37" s="37" t="s">
        <v>90</v>
      </c>
      <c r="F37" s="74"/>
      <c r="G37" s="40"/>
      <c r="H37" s="41">
        <v>1800.0</v>
      </c>
      <c r="I37" s="41">
        <v>25.0</v>
      </c>
      <c r="J37" s="41">
        <f t="shared" ref="J37:J47" si="5">IF((G37*I37)&lt;=H37,(G37*I37),H37)</f>
        <v>0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8.5" customHeight="1">
      <c r="A38" s="65"/>
      <c r="B38" s="32"/>
      <c r="C38" s="47" t="s">
        <v>91</v>
      </c>
      <c r="D38" s="37" t="s">
        <v>92</v>
      </c>
      <c r="E38" s="37" t="s">
        <v>93</v>
      </c>
      <c r="F38" s="45"/>
      <c r="G38" s="40"/>
      <c r="H38" s="41">
        <v>1000.0</v>
      </c>
      <c r="I38" s="41">
        <v>50.0</v>
      </c>
      <c r="J38" s="41">
        <f t="shared" si="5"/>
        <v>0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50.25" customHeight="1">
      <c r="A39" s="65"/>
      <c r="B39" s="32"/>
      <c r="C39" s="47" t="s">
        <v>94</v>
      </c>
      <c r="D39" s="37" t="s">
        <v>95</v>
      </c>
      <c r="E39" s="37" t="s">
        <v>96</v>
      </c>
      <c r="F39" s="45"/>
      <c r="G39" s="40"/>
      <c r="H39" s="41">
        <v>1200.0</v>
      </c>
      <c r="I39" s="41">
        <v>100.0</v>
      </c>
      <c r="J39" s="41">
        <f t="shared" si="5"/>
        <v>0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26.25" customHeight="1">
      <c r="A40" s="65"/>
      <c r="B40" s="32"/>
      <c r="C40" s="47" t="s">
        <v>97</v>
      </c>
      <c r="D40" s="37" t="s">
        <v>92</v>
      </c>
      <c r="E40" s="37" t="s">
        <v>98</v>
      </c>
      <c r="F40" s="45"/>
      <c r="G40" s="40"/>
      <c r="H40" s="41">
        <v>1000.0</v>
      </c>
      <c r="I40" s="41">
        <v>50.0</v>
      </c>
      <c r="J40" s="41">
        <f t="shared" si="5"/>
        <v>0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51.75" customHeight="1">
      <c r="A41" s="65"/>
      <c r="B41" s="32"/>
      <c r="C41" s="47" t="s">
        <v>99</v>
      </c>
      <c r="D41" s="37" t="s">
        <v>95</v>
      </c>
      <c r="E41" s="37" t="s">
        <v>100</v>
      </c>
      <c r="F41" s="45"/>
      <c r="G41" s="40"/>
      <c r="H41" s="41">
        <v>1500.0</v>
      </c>
      <c r="I41" s="41">
        <v>150.0</v>
      </c>
      <c r="J41" s="41">
        <f t="shared" si="5"/>
        <v>0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39.75" customHeight="1">
      <c r="A42" s="65"/>
      <c r="B42" s="32"/>
      <c r="C42" s="47" t="s">
        <v>101</v>
      </c>
      <c r="D42" s="37" t="s">
        <v>102</v>
      </c>
      <c r="E42" s="37" t="s">
        <v>98</v>
      </c>
      <c r="F42" s="45"/>
      <c r="G42" s="40"/>
      <c r="H42" s="41">
        <v>1000.0</v>
      </c>
      <c r="I42" s="41">
        <v>50.0</v>
      </c>
      <c r="J42" s="41">
        <f t="shared" si="5"/>
        <v>0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52.5" customHeight="1">
      <c r="A43" s="65"/>
      <c r="B43" s="32"/>
      <c r="C43" s="56" t="s">
        <v>103</v>
      </c>
      <c r="D43" s="75" t="s">
        <v>104</v>
      </c>
      <c r="E43" s="75" t="s">
        <v>105</v>
      </c>
      <c r="F43" s="76" t="s">
        <v>106</v>
      </c>
      <c r="G43" s="40"/>
      <c r="H43" s="41">
        <v>300.0</v>
      </c>
      <c r="I43" s="41">
        <v>50.0</v>
      </c>
      <c r="J43" s="41">
        <f t="shared" si="5"/>
        <v>0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51.75" customHeight="1">
      <c r="A44" s="65"/>
      <c r="B44" s="32"/>
      <c r="C44" s="34"/>
      <c r="D44" s="34"/>
      <c r="E44" s="34"/>
      <c r="F44" s="77" t="s">
        <v>107</v>
      </c>
      <c r="G44" s="40"/>
      <c r="H44" s="41">
        <v>2000.0</v>
      </c>
      <c r="I44" s="41">
        <v>200.0</v>
      </c>
      <c r="J44" s="41">
        <f t="shared" si="5"/>
        <v>0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84.0" customHeight="1">
      <c r="A45" s="65"/>
      <c r="B45" s="32"/>
      <c r="C45" s="47" t="s">
        <v>108</v>
      </c>
      <c r="D45" s="37" t="s">
        <v>109</v>
      </c>
      <c r="E45" s="37" t="s">
        <v>110</v>
      </c>
      <c r="F45" s="55"/>
      <c r="G45" s="40"/>
      <c r="H45" s="41">
        <v>1000.0</v>
      </c>
      <c r="I45" s="41">
        <v>50.0</v>
      </c>
      <c r="J45" s="41">
        <f t="shared" si="5"/>
        <v>0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84.75" customHeight="1">
      <c r="A46" s="65"/>
      <c r="B46" s="32"/>
      <c r="C46" s="47" t="s">
        <v>111</v>
      </c>
      <c r="D46" s="37" t="s">
        <v>112</v>
      </c>
      <c r="E46" s="37" t="s">
        <v>113</v>
      </c>
      <c r="F46" s="55"/>
      <c r="G46" s="40"/>
      <c r="H46" s="41">
        <v>1000.0</v>
      </c>
      <c r="I46" s="41">
        <v>10.0</v>
      </c>
      <c r="J46" s="41">
        <f t="shared" si="5"/>
        <v>0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44.25" customHeight="1">
      <c r="A47" s="65"/>
      <c r="B47" s="32"/>
      <c r="C47" s="47" t="s">
        <v>114</v>
      </c>
      <c r="D47" s="37" t="s">
        <v>115</v>
      </c>
      <c r="E47" s="37" t="s">
        <v>116</v>
      </c>
      <c r="F47" s="45"/>
      <c r="G47" s="40"/>
      <c r="H47" s="41">
        <v>200.0</v>
      </c>
      <c r="I47" s="41">
        <v>50.0</v>
      </c>
      <c r="J47" s="41">
        <f t="shared" si="5"/>
        <v>0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0" customHeight="1">
      <c r="A48" s="69"/>
      <c r="B48" s="35"/>
      <c r="C48" s="78" t="s">
        <v>117</v>
      </c>
      <c r="D48" s="6"/>
      <c r="E48" s="6"/>
      <c r="F48" s="6"/>
      <c r="G48" s="6"/>
      <c r="H48" s="6"/>
      <c r="I48" s="7"/>
      <c r="J48" s="79">
        <f>SUM(J37:J47)</f>
        <v>0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80" t="s">
        <v>118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0" customHeight="1">
      <c r="A57" s="1"/>
      <c r="B57" s="1"/>
      <c r="C57" s="81" t="s">
        <v>119</v>
      </c>
      <c r="D57" s="1"/>
      <c r="E57" s="1"/>
      <c r="F57" s="82" t="s">
        <v>120</v>
      </c>
      <c r="G57" s="83"/>
      <c r="H57" s="83"/>
      <c r="I57" s="83"/>
      <c r="J57" s="83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84" t="s">
        <v>121</v>
      </c>
      <c r="D58" s="1"/>
      <c r="E58" s="1"/>
      <c r="F58" s="84" t="s">
        <v>122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5">
    <mergeCell ref="E8:E11"/>
    <mergeCell ref="F8:F11"/>
    <mergeCell ref="G8:G11"/>
    <mergeCell ref="H8:H11"/>
    <mergeCell ref="H21:H22"/>
    <mergeCell ref="I21:I22"/>
    <mergeCell ref="J21:J22"/>
    <mergeCell ref="I8:I11"/>
    <mergeCell ref="J8:J11"/>
    <mergeCell ref="B16:B17"/>
    <mergeCell ref="B18:I18"/>
    <mergeCell ref="D22:G22"/>
    <mergeCell ref="B26:I26"/>
    <mergeCell ref="C36:I36"/>
    <mergeCell ref="C1:D1"/>
    <mergeCell ref="F1:J1"/>
    <mergeCell ref="C2:D2"/>
    <mergeCell ref="F2:J2"/>
    <mergeCell ref="F3:J3"/>
    <mergeCell ref="F4:J4"/>
    <mergeCell ref="A7:A18"/>
    <mergeCell ref="A37:B48"/>
    <mergeCell ref="C43:C44"/>
    <mergeCell ref="D43:D44"/>
    <mergeCell ref="E43:E44"/>
    <mergeCell ref="C48:I48"/>
    <mergeCell ref="F57:J57"/>
    <mergeCell ref="F58:J58"/>
    <mergeCell ref="B8:B15"/>
    <mergeCell ref="D8:D11"/>
    <mergeCell ref="A19:A26"/>
    <mergeCell ref="B19:B21"/>
    <mergeCell ref="C21:C22"/>
    <mergeCell ref="B23:B25"/>
    <mergeCell ref="A27:B36"/>
  </mergeCells>
  <printOptions/>
  <pageMargins bottom="0.75" footer="0.0" header="0.0" left="0.25" right="0.25" top="0.75"/>
  <pageSetup fitToHeight="0" paperSize="9" orientation="portrait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2022-04-12T20:26:01Z</dcterms:created>
  <dc:creator>Microsoft</dc:creator>
</cp:coreProperties>
</file>